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IDE\2019-23\EXCEL - Valores\Valores final\"/>
    </mc:Choice>
  </mc:AlternateContent>
  <bookViews>
    <workbookView xWindow="18165" yWindow="465" windowWidth="20220" windowHeight="21000"/>
  </bookViews>
  <sheets>
    <sheet name="Cuadro 9" sheetId="5" r:id="rId1"/>
  </sheets>
  <definedNames>
    <definedName name="_xlnm.Print_Area" localSheetId="0">'Cuadro 9'!$A$1:$J$34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9" i="5" l="1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H12" i="5"/>
  <c r="J13" i="5"/>
  <c r="G12" i="5"/>
  <c r="F12" i="5"/>
  <c r="E12" i="5"/>
  <c r="D12" i="5"/>
  <c r="C12" i="5"/>
  <c r="B12" i="5"/>
  <c r="I23" i="5" l="1"/>
  <c r="I17" i="5"/>
  <c r="J12" i="5"/>
  <c r="I24" i="5"/>
  <c r="I18" i="5"/>
  <c r="I22" i="5"/>
  <c r="I25" i="5"/>
  <c r="I19" i="5"/>
  <c r="I15" i="5"/>
  <c r="I13" i="5"/>
  <c r="I20" i="5"/>
  <c r="I14" i="5"/>
  <c r="I26" i="5"/>
  <c r="I28" i="5"/>
  <c r="I21" i="5"/>
  <c r="I27" i="5"/>
  <c r="I16" i="5"/>
  <c r="J14" i="5"/>
  <c r="I29" i="5"/>
  <c r="I12" i="5" l="1"/>
</calcChain>
</file>

<file path=xl/sharedStrings.xml><?xml version="1.0" encoding="utf-8"?>
<sst xmlns="http://schemas.openxmlformats.org/spreadsheetml/2006/main" count="39" uniqueCount="37">
  <si>
    <t>República de Panamá</t>
  </si>
  <si>
    <t>CONTRALORÍA GENERAL DE LA REPÚBLICA</t>
  </si>
  <si>
    <t>Instituto Nacional de Estadística y Censo</t>
  </si>
  <si>
    <t>Participación</t>
  </si>
  <si>
    <t>Variación</t>
  </si>
  <si>
    <t>Actividad económica</t>
  </si>
  <si>
    <t>(P) Cifras preliminares.</t>
  </si>
  <si>
    <t>Renta de IED</t>
  </si>
  <si>
    <t>porcentual</t>
  </si>
  <si>
    <t>Cuadro 9.  RENTA DE INVERSIÓN EXTRANJERA DIRECTA (IED) EN LA REPÚBLICA,</t>
  </si>
  <si>
    <t>TOTAL</t>
  </si>
  <si>
    <t>2020 (P)</t>
  </si>
  <si>
    <t>2021 (P)</t>
  </si>
  <si>
    <t>(En miles de balboas)</t>
  </si>
  <si>
    <t>2022 (P)</t>
  </si>
  <si>
    <t>2023 (P)</t>
  </si>
  <si>
    <t>SEGÚN ACTIVIDAD ECONÓMICA: AÑOS 2017-23</t>
  </si>
  <si>
    <t>2023-22 (P)</t>
  </si>
  <si>
    <t>NOTA: Se aplica la Clasificación Industrial Internacional Uniforme de todas la Actividades Económicas (CIIU), Revisión 4.</t>
  </si>
  <si>
    <t xml:space="preserve">           La diferencia que se observa entre el total y los parciales se debe al redondeo por computador.</t>
  </si>
  <si>
    <t xml:space="preserve"> Agricultura, ganadería, caza, silvicultura y pesca</t>
  </si>
  <si>
    <t xml:space="preserve"> Explotación de minas y canteras</t>
  </si>
  <si>
    <t xml:space="preserve"> Industrias manufactureras</t>
  </si>
  <si>
    <t xml:space="preserve"> Suministro de electridad, gas y agua</t>
  </si>
  <si>
    <t xml:space="preserve"> Construcción</t>
  </si>
  <si>
    <t xml:space="preserve"> Comercio al por mayor y al por menor</t>
  </si>
  <si>
    <t xml:space="preserve"> Transporte, almacenamiento y correo</t>
  </si>
  <si>
    <t xml:space="preserve"> Hoteles y restaurantes</t>
  </si>
  <si>
    <t xml:space="preserve"> Información y comunicación</t>
  </si>
  <si>
    <t xml:space="preserve"> Actividades financieras y de seguros</t>
  </si>
  <si>
    <t xml:space="preserve"> Actividades inmobiliarias</t>
  </si>
  <si>
    <t xml:space="preserve"> Actividades profesionales, científicas y técnicas</t>
  </si>
  <si>
    <t xml:space="preserve"> Actividades administrativas y servicios de apoyo</t>
  </si>
  <si>
    <t xml:space="preserve"> Enseñanza</t>
  </si>
  <si>
    <t xml:space="preserve"> Servicios sociales y relacionado con la salud humana</t>
  </si>
  <si>
    <t xml:space="preserve"> Artes, entretenimiento y creatividad</t>
  </si>
  <si>
    <t xml:space="preserve"> Otras actividades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</si>
</sst>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8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2" fillId="0" borderId="13" xfId="0" applyNumberFormat="1" applyFont="1" applyBorder="1"/>
    <xf numFmtId="164" fontId="1" fillId="0" borderId="13" xfId="0" applyNumberFormat="1" applyFont="1" applyBorder="1"/>
    <xf numFmtId="0" fontId="3" fillId="0" borderId="0" xfId="0" applyFont="1"/>
    <xf numFmtId="0" fontId="3" fillId="2" borderId="1" xfId="0" applyFont="1" applyFill="1" applyBorder="1"/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2" borderId="8" xfId="0" applyFont="1" applyFill="1" applyBorder="1"/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4" xfId="0" applyFont="1" applyBorder="1"/>
    <xf numFmtId="0" fontId="3" fillId="0" borderId="2" xfId="0" applyFont="1" applyBorder="1"/>
    <xf numFmtId="0" fontId="4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6" xfId="0" applyFont="1" applyBorder="1"/>
    <xf numFmtId="0" fontId="4" fillId="2" borderId="13" xfId="0" applyFont="1" applyFill="1" applyBorder="1" applyAlignment="1">
      <alignment horizontal="center" vertical="center"/>
    </xf>
    <xf numFmtId="3" fontId="4" fillId="0" borderId="12" xfId="0" applyNumberFormat="1" applyFont="1" applyBorder="1"/>
    <xf numFmtId="164" fontId="4" fillId="0" borderId="12" xfId="0" applyNumberFormat="1" applyFont="1" applyBorder="1"/>
    <xf numFmtId="3" fontId="1" fillId="0" borderId="12" xfId="0" applyNumberFormat="1" applyFont="1" applyBorder="1"/>
    <xf numFmtId="164" fontId="1" fillId="0" borderId="12" xfId="0" applyNumberFormat="1" applyFont="1" applyBorder="1"/>
    <xf numFmtId="0" fontId="4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showGridLines="0" tabSelected="1" zoomScaleNormal="100" zoomScaleSheetLayoutView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sqref="A1:J1"/>
    </sheetView>
  </sheetViews>
  <sheetFormatPr baseColWidth="10" defaultColWidth="10.85546875" defaultRowHeight="12.75" x14ac:dyDescent="0.2"/>
  <cols>
    <col min="1" max="1" width="45.7109375" style="3" customWidth="1"/>
    <col min="2" max="8" width="11.140625" style="3" customWidth="1"/>
    <col min="9" max="10" width="12.7109375" style="3" customWidth="1"/>
    <col min="11" max="16384" width="10.85546875" style="3"/>
  </cols>
  <sheetData>
    <row r="1" spans="1:10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x14ac:dyDescent="0.2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ht="6" customHeight="1" x14ac:dyDescent="0.2"/>
    <row r="5" spans="1:10" x14ac:dyDescent="0.2">
      <c r="A5" s="32" t="s">
        <v>9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x14ac:dyDescent="0.2">
      <c r="A6" s="32" t="s">
        <v>16</v>
      </c>
      <c r="B6" s="32"/>
      <c r="C6" s="32"/>
      <c r="D6" s="32"/>
      <c r="E6" s="32"/>
      <c r="F6" s="32"/>
      <c r="G6" s="32"/>
      <c r="H6" s="32"/>
      <c r="I6" s="32"/>
      <c r="J6" s="32"/>
    </row>
    <row r="7" spans="1:10" ht="6" customHeight="1" x14ac:dyDescent="0.2"/>
    <row r="8" spans="1:10" ht="14.1" customHeight="1" x14ac:dyDescent="0.2">
      <c r="A8" s="4"/>
      <c r="B8" s="25" t="s">
        <v>7</v>
      </c>
      <c r="C8" s="26"/>
      <c r="D8" s="26"/>
      <c r="E8" s="26"/>
      <c r="F8" s="26"/>
      <c r="G8" s="26"/>
      <c r="H8" s="27"/>
      <c r="I8" s="5" t="s">
        <v>3</v>
      </c>
      <c r="J8" s="24" t="s">
        <v>4</v>
      </c>
    </row>
    <row r="9" spans="1:10" ht="14.1" customHeight="1" x14ac:dyDescent="0.2">
      <c r="A9" s="6" t="s">
        <v>5</v>
      </c>
      <c r="B9" s="28" t="s">
        <v>13</v>
      </c>
      <c r="C9" s="29"/>
      <c r="D9" s="29"/>
      <c r="E9" s="29"/>
      <c r="F9" s="29"/>
      <c r="G9" s="29"/>
      <c r="H9" s="30"/>
      <c r="I9" s="23" t="s">
        <v>8</v>
      </c>
      <c r="J9" s="18" t="s">
        <v>8</v>
      </c>
    </row>
    <row r="10" spans="1:10" ht="14.1" customHeight="1" x14ac:dyDescent="0.2">
      <c r="A10" s="7"/>
      <c r="B10" s="8">
        <v>2017</v>
      </c>
      <c r="C10" s="8">
        <v>2018</v>
      </c>
      <c r="D10" s="8">
        <v>2019</v>
      </c>
      <c r="E10" s="8" t="s">
        <v>11</v>
      </c>
      <c r="F10" s="8" t="s">
        <v>12</v>
      </c>
      <c r="G10" s="8" t="s">
        <v>14</v>
      </c>
      <c r="H10" s="8" t="s">
        <v>15</v>
      </c>
      <c r="I10" s="8" t="s">
        <v>15</v>
      </c>
      <c r="J10" s="9" t="s">
        <v>17</v>
      </c>
    </row>
    <row r="11" spans="1:10" ht="6" customHeight="1" x14ac:dyDescent="0.2">
      <c r="A11" s="10"/>
      <c r="B11" s="11"/>
      <c r="C11" s="11"/>
      <c r="D11" s="11"/>
      <c r="E11" s="11"/>
      <c r="F11" s="11"/>
      <c r="G11" s="11"/>
      <c r="H11" s="11"/>
      <c r="I11" s="11"/>
      <c r="J11" s="12"/>
    </row>
    <row r="12" spans="1:10" ht="24" customHeight="1" x14ac:dyDescent="0.2">
      <c r="A12" s="13" t="s">
        <v>10</v>
      </c>
      <c r="B12" s="19">
        <f t="shared" ref="B12:C12" si="0">SUM(B13:B29)</f>
        <v>-3322600.3114549476</v>
      </c>
      <c r="C12" s="19">
        <f t="shared" si="0"/>
        <v>-3461241.2187730391</v>
      </c>
      <c r="D12" s="19">
        <f>SUM(D13:D29)</f>
        <v>-3314081.8692759834</v>
      </c>
      <c r="E12" s="19">
        <f t="shared" ref="E12:H12" si="1">SUM(E13:E29)</f>
        <v>-626177.9231478885</v>
      </c>
      <c r="F12" s="19">
        <f t="shared" si="1"/>
        <v>-2651055.0398693252</v>
      </c>
      <c r="G12" s="19">
        <f t="shared" si="1"/>
        <v>-1859461.1412941441</v>
      </c>
      <c r="H12" s="19">
        <f t="shared" si="1"/>
        <v>-3098407.8215220687</v>
      </c>
      <c r="I12" s="20">
        <f>SUM(I13:I29)</f>
        <v>99.999999999999972</v>
      </c>
      <c r="J12" s="1">
        <f t="shared" ref="J12:J29" si="2">H12/G12*100-100</f>
        <v>66.629339689542775</v>
      </c>
    </row>
    <row r="13" spans="1:10" ht="24" customHeight="1" x14ac:dyDescent="0.2">
      <c r="A13" s="14" t="s">
        <v>20</v>
      </c>
      <c r="B13" s="21">
        <v>-5858.1750554071477</v>
      </c>
      <c r="C13" s="21">
        <v>-1443.5974960982594</v>
      </c>
      <c r="D13" s="21">
        <v>1387.9708988601271</v>
      </c>
      <c r="E13" s="21">
        <v>588.63507127416619</v>
      </c>
      <c r="F13" s="21">
        <v>7101.2027181838766</v>
      </c>
      <c r="G13" s="21">
        <v>-3817.5216055568308</v>
      </c>
      <c r="H13" s="21">
        <v>4190.7304789130831</v>
      </c>
      <c r="I13" s="22">
        <f>H13/H$12*100</f>
        <v>-0.13525432158425224</v>
      </c>
      <c r="J13" s="2">
        <f t="shared" si="2"/>
        <v>-209.77620854360077</v>
      </c>
    </row>
    <row r="14" spans="1:10" ht="24" customHeight="1" x14ac:dyDescent="0.2">
      <c r="A14" s="14" t="s">
        <v>21</v>
      </c>
      <c r="B14" s="21">
        <v>6747.5785772838462</v>
      </c>
      <c r="C14" s="21">
        <v>-50141.057751625376</v>
      </c>
      <c r="D14" s="21">
        <v>49012.169500267351</v>
      </c>
      <c r="E14" s="21">
        <v>216485.50901299104</v>
      </c>
      <c r="F14" s="21">
        <v>-878066.39683457243</v>
      </c>
      <c r="G14" s="21">
        <v>39723.230153520832</v>
      </c>
      <c r="H14" s="21">
        <v>118891.48604199417</v>
      </c>
      <c r="I14" s="22">
        <f t="shared" ref="I14:I29" si="3">H14/H$12*100</f>
        <v>-3.8371800256942827</v>
      </c>
      <c r="J14" s="2">
        <f t="shared" si="2"/>
        <v>199.29964301117218</v>
      </c>
    </row>
    <row r="15" spans="1:10" ht="24" customHeight="1" x14ac:dyDescent="0.2">
      <c r="A15" s="14" t="s">
        <v>22</v>
      </c>
      <c r="B15" s="21">
        <v>-521732.55131859635</v>
      </c>
      <c r="C15" s="21">
        <v>-366599.65917163971</v>
      </c>
      <c r="D15" s="21">
        <v>-260482.99504982648</v>
      </c>
      <c r="E15" s="21">
        <v>-20864.844825814231</v>
      </c>
      <c r="F15" s="21">
        <v>-200405.32829989863</v>
      </c>
      <c r="G15" s="21">
        <v>-140774.91719418881</v>
      </c>
      <c r="H15" s="21">
        <v>-351393.82387069444</v>
      </c>
      <c r="I15" s="22">
        <f t="shared" si="3"/>
        <v>11.341109502430671</v>
      </c>
      <c r="J15" s="2">
        <f t="shared" si="2"/>
        <v>149.61394463899569</v>
      </c>
    </row>
    <row r="16" spans="1:10" ht="24" customHeight="1" x14ac:dyDescent="0.2">
      <c r="A16" s="14" t="s">
        <v>23</v>
      </c>
      <c r="B16" s="21">
        <v>-177010.09478839752</v>
      </c>
      <c r="C16" s="21">
        <v>-133825.07096903151</v>
      </c>
      <c r="D16" s="21">
        <v>-59844.444901896175</v>
      </c>
      <c r="E16" s="21">
        <v>-13986.918047281941</v>
      </c>
      <c r="F16" s="21">
        <v>-12576.375159476112</v>
      </c>
      <c r="G16" s="21">
        <v>-32829.542683031184</v>
      </c>
      <c r="H16" s="21">
        <v>-28800.225433229261</v>
      </c>
      <c r="I16" s="22">
        <f t="shared" si="3"/>
        <v>0.92951693554276449</v>
      </c>
      <c r="J16" s="2">
        <f t="shared" si="2"/>
        <v>-12.273449218299902</v>
      </c>
    </row>
    <row r="17" spans="1:10" ht="24" customHeight="1" x14ac:dyDescent="0.2">
      <c r="A17" s="14" t="s">
        <v>24</v>
      </c>
      <c r="B17" s="21">
        <v>-143323.62397321785</v>
      </c>
      <c r="C17" s="21">
        <v>57638.41396196904</v>
      </c>
      <c r="D17" s="21">
        <v>-71928.096843715131</v>
      </c>
      <c r="E17" s="21">
        <v>18288.517109930781</v>
      </c>
      <c r="F17" s="21">
        <v>49668.856306807131</v>
      </c>
      <c r="G17" s="21">
        <v>-20870.06060768048</v>
      </c>
      <c r="H17" s="21">
        <v>-24219.540217131973</v>
      </c>
      <c r="I17" s="22">
        <f t="shared" si="3"/>
        <v>0.78167696482364002</v>
      </c>
      <c r="J17" s="2">
        <f t="shared" si="2"/>
        <v>16.049208827974539</v>
      </c>
    </row>
    <row r="18" spans="1:10" ht="24" customHeight="1" x14ac:dyDescent="0.2">
      <c r="A18" s="14" t="s">
        <v>25</v>
      </c>
      <c r="B18" s="21">
        <v>-1120081.635550085</v>
      </c>
      <c r="C18" s="21">
        <v>-1072074.0541648616</v>
      </c>
      <c r="D18" s="21">
        <v>-857247.17358138505</v>
      </c>
      <c r="E18" s="21">
        <v>75224.793635874492</v>
      </c>
      <c r="F18" s="21">
        <v>-645239.62728209281</v>
      </c>
      <c r="G18" s="21">
        <v>237716.61870555341</v>
      </c>
      <c r="H18" s="21">
        <v>-550038.37564490945</v>
      </c>
      <c r="I18" s="22">
        <f t="shared" si="3"/>
        <v>17.75229109041906</v>
      </c>
      <c r="J18" s="2">
        <f t="shared" si="2"/>
        <v>-331.38406504351804</v>
      </c>
    </row>
    <row r="19" spans="1:10" ht="24" customHeight="1" x14ac:dyDescent="0.2">
      <c r="A19" s="14" t="s">
        <v>26</v>
      </c>
      <c r="B19" s="21">
        <v>285563.32684911921</v>
      </c>
      <c r="C19" s="21">
        <v>235374.76343665569</v>
      </c>
      <c r="D19" s="21">
        <v>-321691.29864317231</v>
      </c>
      <c r="E19" s="21">
        <v>-21286.013600170809</v>
      </c>
      <c r="F19" s="21">
        <v>317965.93539584434</v>
      </c>
      <c r="G19" s="21">
        <v>-296600.86617125146</v>
      </c>
      <c r="H19" s="21">
        <v>-79580.270610933221</v>
      </c>
      <c r="I19" s="22">
        <f t="shared" si="3"/>
        <v>2.5684246617941997</v>
      </c>
      <c r="J19" s="2">
        <f t="shared" si="2"/>
        <v>-73.169238634325112</v>
      </c>
    </row>
    <row r="20" spans="1:10" ht="24" customHeight="1" x14ac:dyDescent="0.2">
      <c r="A20" s="14" t="s">
        <v>27</v>
      </c>
      <c r="B20" s="21">
        <v>-54737.553396154326</v>
      </c>
      <c r="C20" s="21">
        <v>-23107.006245280914</v>
      </c>
      <c r="D20" s="21">
        <v>-35828.955745541418</v>
      </c>
      <c r="E20" s="21">
        <v>-24366.048675380789</v>
      </c>
      <c r="F20" s="21">
        <v>-15432.032695276816</v>
      </c>
      <c r="G20" s="21">
        <v>-14043.511083081276</v>
      </c>
      <c r="H20" s="21">
        <v>27172.99870632885</v>
      </c>
      <c r="I20" s="22">
        <f t="shared" si="3"/>
        <v>-0.87699877716485763</v>
      </c>
      <c r="J20" s="2">
        <f t="shared" si="2"/>
        <v>-293.49148902702217</v>
      </c>
    </row>
    <row r="21" spans="1:10" ht="24" customHeight="1" x14ac:dyDescent="0.2">
      <c r="A21" s="14" t="s">
        <v>28</v>
      </c>
      <c r="B21" s="21">
        <v>-246396.9415397736</v>
      </c>
      <c r="C21" s="21">
        <v>-183438.58892197668</v>
      </c>
      <c r="D21" s="21">
        <v>-107065.1690188396</v>
      </c>
      <c r="E21" s="21">
        <v>-74791.55406029959</v>
      </c>
      <c r="F21" s="21">
        <v>-244289.55090652016</v>
      </c>
      <c r="G21" s="21">
        <v>-352388.65516970819</v>
      </c>
      <c r="H21" s="21">
        <v>-238440.88151487554</v>
      </c>
      <c r="I21" s="22">
        <f t="shared" si="3"/>
        <v>7.695593842057348</v>
      </c>
      <c r="J21" s="2">
        <f t="shared" si="2"/>
        <v>-32.335823524158599</v>
      </c>
    </row>
    <row r="22" spans="1:10" ht="24" customHeight="1" x14ac:dyDescent="0.2">
      <c r="A22" s="14" t="s">
        <v>29</v>
      </c>
      <c r="B22" s="21">
        <v>-1061603.6230501055</v>
      </c>
      <c r="C22" s="21">
        <v>-1241703.1270403985</v>
      </c>
      <c r="D22" s="21">
        <v>-1218191.2219912598</v>
      </c>
      <c r="E22" s="21">
        <v>-736422.42526027781</v>
      </c>
      <c r="F22" s="21">
        <v>-802990.89584435022</v>
      </c>
      <c r="G22" s="21">
        <v>-1144123.4475447212</v>
      </c>
      <c r="H22" s="21">
        <v>-1774622.4999373814</v>
      </c>
      <c r="I22" s="22">
        <f t="shared" si="3"/>
        <v>57.275304032301719</v>
      </c>
      <c r="J22" s="2">
        <f t="shared" si="2"/>
        <v>55.107606940990991</v>
      </c>
    </row>
    <row r="23" spans="1:10" ht="24" customHeight="1" x14ac:dyDescent="0.2">
      <c r="A23" s="14" t="s">
        <v>30</v>
      </c>
      <c r="B23" s="21">
        <v>-16657.712680773511</v>
      </c>
      <c r="C23" s="21">
        <v>-145947.76532835051</v>
      </c>
      <c r="D23" s="21">
        <v>-13521.335466075743</v>
      </c>
      <c r="E23" s="21">
        <v>-32445.268758593153</v>
      </c>
      <c r="F23" s="21">
        <v>-3396.0533792870006</v>
      </c>
      <c r="G23" s="21">
        <v>-11323.294119144706</v>
      </c>
      <c r="H23" s="21">
        <v>-2871.6567858047301</v>
      </c>
      <c r="I23" s="22">
        <f t="shared" si="3"/>
        <v>9.2681691733983912E-2</v>
      </c>
      <c r="J23" s="2">
        <f t="shared" si="2"/>
        <v>-74.639387128967044</v>
      </c>
    </row>
    <row r="24" spans="1:10" ht="24" customHeight="1" x14ac:dyDescent="0.2">
      <c r="A24" s="14" t="s">
        <v>31</v>
      </c>
      <c r="B24" s="21">
        <v>-68167.68108947319</v>
      </c>
      <c r="C24" s="21">
        <v>-75197.420101621217</v>
      </c>
      <c r="D24" s="21">
        <v>-58827.666472991346</v>
      </c>
      <c r="E24" s="21">
        <v>7321.8568505382891</v>
      </c>
      <c r="F24" s="21">
        <v>-44552.885625593379</v>
      </c>
      <c r="G24" s="21">
        <v>-43700.625284601774</v>
      </c>
      <c r="H24" s="21">
        <v>-35712.035257092146</v>
      </c>
      <c r="I24" s="22">
        <f t="shared" si="3"/>
        <v>1.1525931160201139</v>
      </c>
      <c r="J24" s="2">
        <f t="shared" si="2"/>
        <v>-18.280264814253044</v>
      </c>
    </row>
    <row r="25" spans="1:10" ht="24" customHeight="1" x14ac:dyDescent="0.2">
      <c r="A25" s="14" t="s">
        <v>32</v>
      </c>
      <c r="B25" s="21">
        <v>-70078.023255662862</v>
      </c>
      <c r="C25" s="21">
        <v>-495299.39438471349</v>
      </c>
      <c r="D25" s="21">
        <v>-401025.20915111923</v>
      </c>
      <c r="E25" s="21">
        <v>-67414.317225314619</v>
      </c>
      <c r="F25" s="21">
        <v>-109481.42539976721</v>
      </c>
      <c r="G25" s="21">
        <v>-59804.840670614591</v>
      </c>
      <c r="H25" s="21">
        <v>-129441.58979481671</v>
      </c>
      <c r="I25" s="22">
        <f t="shared" si="3"/>
        <v>4.1776808364506879</v>
      </c>
      <c r="J25" s="2">
        <f t="shared" si="2"/>
        <v>116.43998770557462</v>
      </c>
    </row>
    <row r="26" spans="1:10" ht="24" customHeight="1" x14ac:dyDescent="0.2">
      <c r="A26" s="14" t="s">
        <v>33</v>
      </c>
      <c r="B26" s="21">
        <v>-38036.632013829127</v>
      </c>
      <c r="C26" s="21">
        <v>34080.005475119317</v>
      </c>
      <c r="D26" s="21">
        <v>-6654.7610188877079</v>
      </c>
      <c r="E26" s="21">
        <v>-7063.615780168102</v>
      </c>
      <c r="F26" s="21">
        <v>-65492.48701895355</v>
      </c>
      <c r="G26" s="21">
        <v>7260.3204281449634</v>
      </c>
      <c r="H26" s="21">
        <v>-3885.4894057044507</v>
      </c>
      <c r="I26" s="22">
        <f t="shared" si="3"/>
        <v>0.12540277553894549</v>
      </c>
      <c r="J26" s="2">
        <f t="shared" si="2"/>
        <v>-153.51677579741761</v>
      </c>
    </row>
    <row r="27" spans="1:10" ht="24" customHeight="1" x14ac:dyDescent="0.2">
      <c r="A27" s="14" t="s">
        <v>34</v>
      </c>
      <c r="B27" s="21">
        <v>-23636.323372507832</v>
      </c>
      <c r="C27" s="21">
        <v>26884.766371110647</v>
      </c>
      <c r="D27" s="21">
        <v>-5007.6159464230313</v>
      </c>
      <c r="E27" s="21">
        <v>-2197.5519508037883</v>
      </c>
      <c r="F27" s="21">
        <v>2168.753446068145</v>
      </c>
      <c r="G27" s="21">
        <v>-1748.4686735673588</v>
      </c>
      <c r="H27" s="21">
        <v>-2659.5126215268938</v>
      </c>
      <c r="I27" s="22">
        <f t="shared" si="3"/>
        <v>8.5834814999286593E-2</v>
      </c>
      <c r="J27" s="2">
        <f t="shared" si="2"/>
        <v>52.105248537324599</v>
      </c>
    </row>
    <row r="28" spans="1:10" ht="24" customHeight="1" x14ac:dyDescent="0.2">
      <c r="A28" s="14" t="s">
        <v>35</v>
      </c>
      <c r="B28" s="21">
        <v>-63318.321686235264</v>
      </c>
      <c r="C28" s="21">
        <v>-21552.498099760349</v>
      </c>
      <c r="D28" s="21">
        <v>38131.264346679927</v>
      </c>
      <c r="E28" s="21">
        <v>61381.111331934415</v>
      </c>
      <c r="F28" s="21">
        <v>-2488.4803887246253</v>
      </c>
      <c r="G28" s="21">
        <v>-19342.435832549098</v>
      </c>
      <c r="H28" s="21">
        <v>-24090.720669560229</v>
      </c>
      <c r="I28" s="22">
        <f t="shared" si="3"/>
        <v>0.7775193601766035</v>
      </c>
      <c r="J28" s="2">
        <f t="shared" si="2"/>
        <v>24.548536069179065</v>
      </c>
    </row>
    <row r="29" spans="1:10" ht="24" customHeight="1" x14ac:dyDescent="0.2">
      <c r="A29" s="14" t="s">
        <v>36</v>
      </c>
      <c r="B29" s="21">
        <v>-4272.3241111314592</v>
      </c>
      <c r="C29" s="21">
        <v>-4889.928342536271</v>
      </c>
      <c r="D29" s="21">
        <v>14702.669809342511</v>
      </c>
      <c r="E29" s="21">
        <v>-4629.7879763269011</v>
      </c>
      <c r="F29" s="21">
        <v>-3548.2489017153425</v>
      </c>
      <c r="G29" s="21">
        <v>-2793.1239416663466</v>
      </c>
      <c r="H29" s="21">
        <v>-2906.4149856438926</v>
      </c>
      <c r="I29" s="22">
        <f t="shared" si="3"/>
        <v>9.3803500154351488E-2</v>
      </c>
      <c r="J29" s="2">
        <f t="shared" si="2"/>
        <v>4.0560693454210934</v>
      </c>
    </row>
    <row r="30" spans="1:10" ht="6" customHeight="1" x14ac:dyDescent="0.2">
      <c r="A30" s="15"/>
      <c r="B30" s="16"/>
      <c r="C30" s="16"/>
      <c r="D30" s="16"/>
      <c r="E30" s="16"/>
      <c r="F30" s="16"/>
      <c r="G30" s="16"/>
      <c r="H30" s="16"/>
      <c r="I30" s="16"/>
      <c r="J30" s="17"/>
    </row>
    <row r="31" spans="1:10" ht="6" customHeight="1" x14ac:dyDescent="0.2"/>
    <row r="32" spans="1:10" x14ac:dyDescent="0.2">
      <c r="A32" s="3" t="s">
        <v>18</v>
      </c>
    </row>
    <row r="33" spans="1:1" x14ac:dyDescent="0.2">
      <c r="A33" s="3" t="s">
        <v>19</v>
      </c>
    </row>
    <row r="34" spans="1:1" x14ac:dyDescent="0.2">
      <c r="A34" s="3" t="s">
        <v>6</v>
      </c>
    </row>
  </sheetData>
  <mergeCells count="7">
    <mergeCell ref="B9:H9"/>
    <mergeCell ref="A1:J1"/>
    <mergeCell ref="A2:J2"/>
    <mergeCell ref="A3:J3"/>
    <mergeCell ref="A5:J5"/>
    <mergeCell ref="A6:J6"/>
    <mergeCell ref="B8:H8"/>
  </mergeCells>
  <printOptions horizontalCentered="1"/>
  <pageMargins left="0.74803149606299213" right="0.74803149606299213" top="0.98425196850393704" bottom="0.98425196850393704" header="0.31496062992125984" footer="0.31496062992125984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9</vt:lpstr>
      <vt:lpstr>'Cuadro 9'!Área_de_impresión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2024-11-25T20:36:33Z</cp:lastPrinted>
  <dcterms:created xsi:type="dcterms:W3CDTF">2018-11-26T14:57:50Z</dcterms:created>
  <dcterms:modified xsi:type="dcterms:W3CDTF">2024-11-26T14:15:52Z</dcterms:modified>
</cp:coreProperties>
</file>